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4'!$C$1:$N$52</definedName>
  </definedNames>
  <calcPr calcId="145621"/>
</workbook>
</file>

<file path=xl/calcChain.xml><?xml version="1.0" encoding="utf-8"?>
<calcChain xmlns="http://schemas.openxmlformats.org/spreadsheetml/2006/main">
  <c r="R8" i="3" l="1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7" i="3"/>
  <c r="Q23" i="3" l="1"/>
  <c r="R23" i="3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K23" i="3" l="1"/>
  <c r="I23" i="3" l="1"/>
  <c r="E23" i="3"/>
  <c r="G23" i="3" s="1"/>
  <c r="L22" i="3" l="1"/>
  <c r="F23" i="3"/>
  <c r="H8" i="3"/>
  <c r="H9" i="3"/>
  <c r="H10" i="3"/>
  <c r="H11" i="3"/>
  <c r="H13" i="3"/>
  <c r="H15" i="3"/>
  <c r="H16" i="3"/>
  <c r="H17" i="3"/>
  <c r="H18" i="3"/>
  <c r="H19" i="3"/>
  <c r="H20" i="3"/>
  <c r="H21" i="3"/>
  <c r="H22" i="3"/>
  <c r="H7" i="3"/>
  <c r="H12" i="3"/>
  <c r="H14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7" i="3"/>
  <c r="N7" i="3" s="1"/>
  <c r="L23" i="3"/>
  <c r="L20" i="3"/>
  <c r="L19" i="3"/>
  <c r="L16" i="3"/>
  <c r="L15" i="3"/>
  <c r="L12" i="3"/>
  <c r="L11" i="3"/>
  <c r="L8" i="3"/>
  <c r="L7" i="3"/>
  <c r="F14" i="3"/>
  <c r="F22" i="3"/>
  <c r="F13" i="3"/>
  <c r="F21" i="3"/>
  <c r="M23" i="3"/>
  <c r="N23" i="3" s="1"/>
  <c r="J22" i="3"/>
  <c r="J23" i="3"/>
  <c r="J21" i="3"/>
  <c r="J19" i="3"/>
  <c r="J17" i="3"/>
  <c r="J15" i="3"/>
  <c r="J13" i="3"/>
  <c r="J11" i="3"/>
  <c r="J9" i="3"/>
  <c r="J7" i="3"/>
  <c r="J20" i="3"/>
  <c r="J18" i="3"/>
  <c r="J16" i="3"/>
  <c r="J14" i="3"/>
  <c r="J12" i="3"/>
  <c r="J10" i="3"/>
  <c r="J8" i="3"/>
  <c r="N20" i="3" l="1"/>
  <c r="N16" i="3"/>
  <c r="N12" i="3"/>
  <c r="N8" i="3"/>
  <c r="N19" i="3"/>
  <c r="N15" i="3"/>
  <c r="N11" i="3"/>
  <c r="N22" i="3"/>
  <c r="N18" i="3"/>
  <c r="N14" i="3"/>
  <c r="N10" i="3"/>
  <c r="N21" i="3"/>
  <c r="N17" i="3"/>
  <c r="N13" i="3"/>
  <c r="N9" i="3"/>
  <c r="F19" i="3"/>
  <c r="F11" i="3"/>
  <c r="F20" i="3"/>
  <c r="F12" i="3"/>
  <c r="F17" i="3"/>
  <c r="F9" i="3"/>
  <c r="F18" i="3"/>
  <c r="F10" i="3"/>
  <c r="L9" i="3"/>
  <c r="L13" i="3"/>
  <c r="L17" i="3"/>
  <c r="L21" i="3"/>
  <c r="H23" i="3"/>
  <c r="F15" i="3"/>
  <c r="F7" i="3"/>
  <c r="F16" i="3"/>
  <c r="F8" i="3"/>
  <c r="L10" i="3"/>
  <c r="L14" i="3"/>
  <c r="L18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<sst xmlns="http://schemas.openxmlformats.org/spreadsheetml/2006/main" count="67" uniqueCount="59">
  <si>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</si>
  <si>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</si>
  <si>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</si>
  <si>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</si>
  <si>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</si>
  <si>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</si>
  <si>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</si>
  <si>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</si>
  <si>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</si>
  <si>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</si>
  <si>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</si>
  <si>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</si>
  <si>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</si>
  <si>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</si>
  <si>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</si>
  <si>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</si>
  <si>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</si>
  <si>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</si>
  <si>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</si>
  <si>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</si>
  <si>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</si>
  <si>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</si>
  <si>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</si>
  <si>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</si>
  <si>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</si>
  <si>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</si>
  <si>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</si>
  <si>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</si>
  <si>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</si>
  <si>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</si>
  <si>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</si>
  <si>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</si>
  <si>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</si>
  <si>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</si>
  <si>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</si>
  <si>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</si>
  <si>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</si>
  <si>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</si>
  <si>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</si>
  <si>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</si>
  <si>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</si>
  <si>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</si>
  <si>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</si>
  <si>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</si>
  <si>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</si>
  <si>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</si>
  <si>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</si>
  <si>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</si>
  <si>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</si>
  <si>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</si>
  <si>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</si>
  <si>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</si>
  <si>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Μεταβολή
2015-2016</t>
  </si>
  <si>
    <t>Μάρτιος 2016</t>
  </si>
  <si>
    <t>Απρίλιος 2015</t>
  </si>
  <si>
    <t>Απρίλιος 2016</t>
  </si>
  <si>
    <t xml:space="preserve">            Μάρτιος-Απρίλιος 2016</t>
  </si>
  <si>
    <t xml:space="preserve">            Ετήσια μεταβολή και μηνιαία μεταβολή: Απρίλιος 2015-2016</t>
  </si>
  <si>
    <t xml:space="preserve">Μάρτιος-Απρίλιος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</si>
</sst>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164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3" fontId="9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164" fontId="5" fillId="0" borderId="2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0" xfId="0" applyNumberFormat="1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0" fillId="0" borderId="7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Απρίλιο</a:t>
            </a:r>
            <a:r>
              <a:rPr lang="el-GR" baseline="0"/>
              <a:t> </a:t>
            </a:r>
            <a:r>
              <a:rPr lang="el-GR"/>
              <a:t>του 2015 και 2016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'Πίνακας 4'!$Q$7:$Q$22</c:f>
              <c:numCache>
                <c:formatCode>General</c:formatCode>
                <c:ptCount val="16"/>
                <c:pt idx="0">
                  <c:v>264</c:v>
                </c:pt>
                <c:pt idx="1">
                  <c:v>74</c:v>
                </c:pt>
                <c:pt idx="2">
                  <c:v>3823</c:v>
                </c:pt>
                <c:pt idx="3">
                  <c:v>68</c:v>
                </c:pt>
                <c:pt idx="4">
                  <c:v>128</c:v>
                </c:pt>
                <c:pt idx="5">
                  <c:v>5568</c:v>
                </c:pt>
                <c:pt idx="6">
                  <c:v>7679</c:v>
                </c:pt>
                <c:pt idx="7">
                  <c:v>1836</c:v>
                </c:pt>
                <c:pt idx="8">
                  <c:v>6566</c:v>
                </c:pt>
                <c:pt idx="9">
                  <c:v>855</c:v>
                </c:pt>
                <c:pt idx="10">
                  <c:v>1296</c:v>
                </c:pt>
                <c:pt idx="11">
                  <c:v>250</c:v>
                </c:pt>
                <c:pt idx="12">
                  <c:v>4780</c:v>
                </c:pt>
                <c:pt idx="13">
                  <c:v>508</c:v>
                </c:pt>
                <c:pt idx="14">
                  <c:v>4861</c:v>
                </c:pt>
                <c:pt idx="15">
                  <c:v>3995</c:v>
                </c:pt>
              </c:numCache>
            </c:numRef>
          </c:val>
        </c:ser>
        <c:ser>
          <c:idx val="1"/>
          <c:order val="1"/>
          <c:tx>
            <c:strRef>
              <c:f>'Πίνακας 4'!$R$6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'Πίνακας 4'!$R$7:$R$22</c:f>
              <c:numCache>
                <c:formatCode>General</c:formatCode>
                <c:ptCount val="16"/>
                <c:pt idx="0">
                  <c:v>250</c:v>
                </c:pt>
                <c:pt idx="1">
                  <c:v>60</c:v>
                </c:pt>
                <c:pt idx="2">
                  <c:v>3104</c:v>
                </c:pt>
                <c:pt idx="3">
                  <c:v>44</c:v>
                </c:pt>
                <c:pt idx="4">
                  <c:v>131</c:v>
                </c:pt>
                <c:pt idx="5">
                  <c:v>4325</c:v>
                </c:pt>
                <c:pt idx="6">
                  <c:v>6942</c:v>
                </c:pt>
                <c:pt idx="7">
                  <c:v>1440</c:v>
                </c:pt>
                <c:pt idx="8">
                  <c:v>5492</c:v>
                </c:pt>
                <c:pt idx="9">
                  <c:v>550</c:v>
                </c:pt>
                <c:pt idx="10">
                  <c:v>1203</c:v>
                </c:pt>
                <c:pt idx="11">
                  <c:v>254</c:v>
                </c:pt>
                <c:pt idx="12">
                  <c:v>4099</c:v>
                </c:pt>
                <c:pt idx="13">
                  <c:v>446</c:v>
                </c:pt>
                <c:pt idx="14">
                  <c:v>4430</c:v>
                </c:pt>
                <c:pt idx="15">
                  <c:v>4216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32416"/>
        <c:axId val="63534208"/>
      </c:barChart>
      <c:catAx>
        <c:axId val="635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l-GR"/>
          </a:p>
        </c:txPr>
        <c:crossAx val="6353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53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6353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l-GR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2015 και 2016 κατά οικονομική δραστηριότητα -Απρίλιος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-14</c:v>
                </c:pt>
                <c:pt idx="1">
                  <c:v>-14</c:v>
                </c:pt>
                <c:pt idx="2">
                  <c:v>-719</c:v>
                </c:pt>
                <c:pt idx="3">
                  <c:v>-24</c:v>
                </c:pt>
                <c:pt idx="4">
                  <c:v>3</c:v>
                </c:pt>
                <c:pt idx="5">
                  <c:v>-1243</c:v>
                </c:pt>
                <c:pt idx="6">
                  <c:v>-737</c:v>
                </c:pt>
                <c:pt idx="7">
                  <c:v>-396</c:v>
                </c:pt>
                <c:pt idx="8">
                  <c:v>-1074</c:v>
                </c:pt>
                <c:pt idx="9">
                  <c:v>-305</c:v>
                </c:pt>
                <c:pt idx="10">
                  <c:v>-93</c:v>
                </c:pt>
                <c:pt idx="11">
                  <c:v>4</c:v>
                </c:pt>
                <c:pt idx="12">
                  <c:v>-681</c:v>
                </c:pt>
                <c:pt idx="13">
                  <c:v>-62</c:v>
                </c:pt>
                <c:pt idx="14">
                  <c:v>-431</c:v>
                </c:pt>
                <c:pt idx="15">
                  <c:v>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1664"/>
        <c:axId val="84733312"/>
      </c:barChart>
      <c:catAx>
        <c:axId val="63601664"/>
        <c:scaling>
          <c:orientation val="minMax"/>
        </c:scaling>
        <c:delete val="1"/>
        <c:axPos val="l"/>
        <c:majorTickMark val="out"/>
        <c:minorTickMark val="none"/>
        <c:tickLblPos val="nextTo"/>
        <c:crossAx val="84733312"/>
        <c:crosses val="autoZero"/>
        <c:auto val="1"/>
        <c:lblAlgn val="ctr"/>
        <c:lblOffset val="100"/>
        <c:noMultiLvlLbl val="0"/>
      </c:catAx>
      <c:valAx>
        <c:axId val="8473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6360166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19050</xdr:rowOff>
    </xdr:from>
    <xdr:to>
      <xdr:col>13</xdr:col>
      <xdr:colOff>400050</xdr:colOff>
      <xdr:row>35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35</xdr:row>
      <xdr:rowOff>123825</xdr:rowOff>
    </xdr:from>
    <xdr:to>
      <xdr:col>13</xdr:col>
      <xdr:colOff>390525</xdr:colOff>
      <xdr:row>50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workbookViewId="0">
      <selection activeCell="R30" sqref="R30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5" t="s">
        <v>21</v>
      </c>
      <c r="D1" s="75"/>
      <c r="E1" s="75"/>
      <c r="F1" s="75"/>
      <c r="G1" s="75"/>
      <c r="H1" s="75"/>
      <c r="I1" s="75"/>
      <c r="J1" s="75"/>
      <c r="K1" s="75"/>
      <c r="L1" s="7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6" t="s">
        <v>57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thickBot="1" x14ac:dyDescent="0.25">
      <c r="C3" s="38"/>
      <c r="D3" s="67" t="s">
        <v>56</v>
      </c>
      <c r="E3" s="39"/>
      <c r="F3" s="39"/>
      <c r="G3" s="39"/>
      <c r="H3" s="39"/>
      <c r="I3" s="78"/>
      <c r="J3" s="78"/>
      <c r="K3" s="78"/>
      <c r="L3" s="78"/>
      <c r="M3" s="78"/>
      <c r="N3" s="7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55.5" customHeight="1" x14ac:dyDescent="0.2">
      <c r="C4" s="52"/>
      <c r="D4" s="53" t="s">
        <v>1</v>
      </c>
      <c r="E4" s="76" t="s">
        <v>53</v>
      </c>
      <c r="F4" s="76"/>
      <c r="G4" s="79" t="s">
        <v>58</v>
      </c>
      <c r="H4" s="76"/>
      <c r="I4" s="76" t="s">
        <v>54</v>
      </c>
      <c r="J4" s="76"/>
      <c r="K4" s="76" t="s">
        <v>55</v>
      </c>
      <c r="L4" s="76"/>
      <c r="M4" s="76" t="s">
        <v>52</v>
      </c>
      <c r="N4" s="77"/>
      <c r="O4" s="24"/>
      <c r="P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2" s="3" customFormat="1" ht="15" x14ac:dyDescent="0.25">
      <c r="C5" s="54"/>
      <c r="D5" s="41" t="s">
        <v>2</v>
      </c>
      <c r="E5" s="42" t="s">
        <v>3</v>
      </c>
      <c r="F5" s="42" t="s">
        <v>4</v>
      </c>
      <c r="G5" s="42" t="s">
        <v>3</v>
      </c>
      <c r="H5" s="42" t="s">
        <v>4</v>
      </c>
      <c r="I5" s="42" t="s">
        <v>3</v>
      </c>
      <c r="J5" s="42" t="s">
        <v>4</v>
      </c>
      <c r="K5" s="42" t="s">
        <v>3</v>
      </c>
      <c r="L5" s="42" t="s">
        <v>4</v>
      </c>
      <c r="M5" s="42" t="s">
        <v>3</v>
      </c>
      <c r="N5" s="55" t="s">
        <v>4</v>
      </c>
      <c r="O5" s="1"/>
      <c r="P5" s="1"/>
      <c r="Q5" s="74"/>
      <c r="R5" s="7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s="3" customFormat="1" x14ac:dyDescent="0.2">
      <c r="A6" s="32" t="s">
        <v>34</v>
      </c>
      <c r="B6" s="32" t="s">
        <v>35</v>
      </c>
      <c r="C6" s="54"/>
      <c r="D6" s="40"/>
      <c r="E6" s="43"/>
      <c r="F6" s="43"/>
      <c r="G6" s="44"/>
      <c r="H6" s="44"/>
      <c r="I6" s="44"/>
      <c r="J6" s="44"/>
      <c r="K6" s="44"/>
      <c r="L6" s="44"/>
      <c r="M6" s="44"/>
      <c r="N6" s="56"/>
      <c r="O6" s="25"/>
      <c r="P6" s="4"/>
      <c r="Q6" s="71">
        <v>2015</v>
      </c>
      <c r="R6" s="71">
        <v>2016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2" s="3" customFormat="1" x14ac:dyDescent="0.2">
      <c r="A7" s="33" t="s">
        <v>36</v>
      </c>
      <c r="B7" s="33" t="s">
        <v>22</v>
      </c>
      <c r="C7" s="57">
        <v>1</v>
      </c>
      <c r="D7" s="45" t="s">
        <v>5</v>
      </c>
      <c r="E7" s="37">
        <v>280</v>
      </c>
      <c r="F7" s="46">
        <f>E7/E23</f>
        <v>6.5446555874997077E-3</v>
      </c>
      <c r="G7" s="47">
        <f t="shared" ref="G7:G23" si="0">K7-E7</f>
        <v>-30</v>
      </c>
      <c r="H7" s="48">
        <f t="shared" ref="H7:H23" si="1">G7/E7</f>
        <v>-0.10714285714285714</v>
      </c>
      <c r="I7" s="37">
        <v>264</v>
      </c>
      <c r="J7" s="46">
        <f>I7/I23</f>
        <v>6.2043195224554069E-3</v>
      </c>
      <c r="K7" s="80">
        <v>250</v>
      </c>
      <c r="L7" s="46">
        <f>K7/K23</f>
        <v>6.759314335153842E-3</v>
      </c>
      <c r="M7" s="49">
        <f t="shared" ref="M7:M23" si="2">K7-I7</f>
        <v>-14</v>
      </c>
      <c r="N7" s="35">
        <f>M7/I7</f>
        <v>-5.3030303030303032E-2</v>
      </c>
      <c r="O7" s="26"/>
      <c r="P7" s="69"/>
      <c r="Q7" s="37">
        <f>I7</f>
        <v>264</v>
      </c>
      <c r="R7" s="68">
        <f>K7</f>
        <v>250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2" s="3" customFormat="1" x14ac:dyDescent="0.2">
      <c r="A8" s="33" t="s">
        <v>37</v>
      </c>
      <c r="B8" s="33" t="s">
        <v>23</v>
      </c>
      <c r="C8" s="57">
        <v>2</v>
      </c>
      <c r="D8" s="45" t="s">
        <v>6</v>
      </c>
      <c r="E8" s="37">
        <v>61</v>
      </c>
      <c r="F8" s="46">
        <f>E8/E23</f>
        <v>1.425799967276722E-3</v>
      </c>
      <c r="G8" s="47">
        <f t="shared" si="0"/>
        <v>-1</v>
      </c>
      <c r="H8" s="48">
        <f t="shared" si="1"/>
        <v>-1.6393442622950821E-2</v>
      </c>
      <c r="I8" s="37">
        <v>74</v>
      </c>
      <c r="J8" s="46">
        <f>I8/I23</f>
        <v>1.7390895631125003E-3</v>
      </c>
      <c r="K8" s="80">
        <v>60</v>
      </c>
      <c r="L8" s="46">
        <f>K8/K23</f>
        <v>1.622235440436922E-3</v>
      </c>
      <c r="M8" s="49">
        <f t="shared" si="2"/>
        <v>-14</v>
      </c>
      <c r="N8" s="35">
        <f t="shared" ref="N8:N23" si="3">M8/I8</f>
        <v>-0.1891891891891892</v>
      </c>
      <c r="O8" s="26"/>
      <c r="P8" s="1"/>
      <c r="Q8" s="37">
        <f t="shared" ref="Q8:Q22" si="4">I8</f>
        <v>74</v>
      </c>
      <c r="R8" s="68">
        <f t="shared" ref="R8:R22" si="5">K8</f>
        <v>60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38</v>
      </c>
      <c r="B9" s="33" t="s">
        <v>24</v>
      </c>
      <c r="C9" s="57">
        <v>3</v>
      </c>
      <c r="D9" s="50" t="s">
        <v>7</v>
      </c>
      <c r="E9" s="37">
        <v>3310</v>
      </c>
      <c r="F9" s="46">
        <f>E9/E23</f>
        <v>7.7367178552228688E-2</v>
      </c>
      <c r="G9" s="47">
        <f t="shared" si="0"/>
        <v>-206</v>
      </c>
      <c r="H9" s="48">
        <f t="shared" si="1"/>
        <v>-6.2235649546827795E-2</v>
      </c>
      <c r="I9" s="37">
        <v>3823</v>
      </c>
      <c r="J9" s="46">
        <f>I9/I23</f>
        <v>8.9845127024041738E-2</v>
      </c>
      <c r="K9" s="80">
        <v>3104</v>
      </c>
      <c r="L9" s="46">
        <f>K9/K23</f>
        <v>8.3923646785270103E-2</v>
      </c>
      <c r="M9" s="49">
        <f t="shared" si="2"/>
        <v>-719</v>
      </c>
      <c r="N9" s="35">
        <f t="shared" si="3"/>
        <v>-0.18807219461156161</v>
      </c>
      <c r="O9" s="26"/>
      <c r="P9" s="70"/>
      <c r="Q9" s="37">
        <f t="shared" si="4"/>
        <v>3823</v>
      </c>
      <c r="R9" s="68">
        <f t="shared" si="5"/>
        <v>3104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39</v>
      </c>
      <c r="B10" s="33" t="s">
        <v>25</v>
      </c>
      <c r="C10" s="57">
        <v>4</v>
      </c>
      <c r="D10" s="50" t="s">
        <v>8</v>
      </c>
      <c r="E10" s="37">
        <v>43</v>
      </c>
      <c r="F10" s="46">
        <f>E10/E23</f>
        <v>1.0050721080803124E-3</v>
      </c>
      <c r="G10" s="47">
        <f t="shared" si="0"/>
        <v>1</v>
      </c>
      <c r="H10" s="48">
        <f t="shared" si="1"/>
        <v>2.3255813953488372E-2</v>
      </c>
      <c r="I10" s="37">
        <v>68</v>
      </c>
      <c r="J10" s="46">
        <f>I10/I23</f>
        <v>1.5980823012385138E-3</v>
      </c>
      <c r="K10" s="80">
        <v>44</v>
      </c>
      <c r="L10" s="46">
        <f>K10/K23</f>
        <v>1.1896393229870763E-3</v>
      </c>
      <c r="M10" s="49">
        <f t="shared" si="2"/>
        <v>-24</v>
      </c>
      <c r="N10" s="35">
        <f t="shared" si="3"/>
        <v>-0.35294117647058826</v>
      </c>
      <c r="O10" s="26"/>
      <c r="P10" s="5"/>
      <c r="Q10" s="37">
        <f t="shared" si="4"/>
        <v>68</v>
      </c>
      <c r="R10" s="68">
        <f t="shared" si="5"/>
        <v>44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40</v>
      </c>
      <c r="B11" s="33" t="s">
        <v>26</v>
      </c>
      <c r="C11" s="57">
        <v>5</v>
      </c>
      <c r="D11" s="51" t="s">
        <v>9</v>
      </c>
      <c r="E11" s="37">
        <v>139</v>
      </c>
      <c r="F11" s="46">
        <f>E11/E23</f>
        <v>3.2489540237944977E-3</v>
      </c>
      <c r="G11" s="47">
        <f t="shared" si="0"/>
        <v>-8</v>
      </c>
      <c r="H11" s="48">
        <f t="shared" si="1"/>
        <v>-5.7553956834532377E-2</v>
      </c>
      <c r="I11" s="37">
        <v>128</v>
      </c>
      <c r="J11" s="46">
        <f>I11/I23</f>
        <v>3.0081549199783789E-3</v>
      </c>
      <c r="K11" s="80">
        <v>131</v>
      </c>
      <c r="L11" s="46">
        <f>K11/K23</f>
        <v>3.5418807116206134E-3</v>
      </c>
      <c r="M11" s="49">
        <f t="shared" si="2"/>
        <v>3</v>
      </c>
      <c r="N11" s="35">
        <f t="shared" si="3"/>
        <v>2.34375E-2</v>
      </c>
      <c r="O11" s="26"/>
      <c r="P11" s="5"/>
      <c r="Q11" s="37">
        <f t="shared" si="4"/>
        <v>128</v>
      </c>
      <c r="R11" s="68">
        <f t="shared" si="5"/>
        <v>131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41</v>
      </c>
      <c r="B12" s="33" t="s">
        <v>27</v>
      </c>
      <c r="C12" s="57">
        <v>6</v>
      </c>
      <c r="D12" s="51" t="s">
        <v>10</v>
      </c>
      <c r="E12" s="37">
        <v>4540</v>
      </c>
      <c r="F12" s="46">
        <f>E12/E23</f>
        <v>0.10611691559731669</v>
      </c>
      <c r="G12" s="47">
        <f t="shared" si="0"/>
        <v>-215</v>
      </c>
      <c r="H12" s="48">
        <f t="shared" si="1"/>
        <v>-4.7356828193832599E-2</v>
      </c>
      <c r="I12" s="37">
        <v>5568</v>
      </c>
      <c r="J12" s="46">
        <f>I12/I23</f>
        <v>0.13085473901905947</v>
      </c>
      <c r="K12" s="80">
        <v>4325</v>
      </c>
      <c r="L12" s="46">
        <f>K12/K23</f>
        <v>0.11693613799816147</v>
      </c>
      <c r="M12" s="49">
        <f t="shared" si="2"/>
        <v>-1243</v>
      </c>
      <c r="N12" s="35">
        <f t="shared" si="3"/>
        <v>-0.22323994252873564</v>
      </c>
      <c r="O12" s="26"/>
      <c r="P12" s="5"/>
      <c r="Q12" s="37">
        <f t="shared" si="4"/>
        <v>5568</v>
      </c>
      <c r="R12" s="68">
        <f t="shared" si="5"/>
        <v>4325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42</v>
      </c>
      <c r="B13" s="33" t="s">
        <v>28</v>
      </c>
      <c r="C13" s="57">
        <v>7</v>
      </c>
      <c r="D13" s="50" t="s">
        <v>11</v>
      </c>
      <c r="E13" s="37">
        <v>7475</v>
      </c>
      <c r="F13" s="46">
        <f>E13/E23</f>
        <v>0.17471893041628683</v>
      </c>
      <c r="G13" s="47">
        <f t="shared" si="0"/>
        <v>-533</v>
      </c>
      <c r="H13" s="48">
        <f t="shared" si="1"/>
        <v>-7.1304347826086953E-2</v>
      </c>
      <c r="I13" s="37">
        <v>7679</v>
      </c>
      <c r="J13" s="46">
        <f>I13/I23</f>
        <v>0.18046579398839041</v>
      </c>
      <c r="K13" s="80">
        <v>6942</v>
      </c>
      <c r="L13" s="46">
        <f>K13/K23</f>
        <v>0.18769264045855188</v>
      </c>
      <c r="M13" s="49">
        <f t="shared" si="2"/>
        <v>-737</v>
      </c>
      <c r="N13" s="35">
        <f t="shared" si="3"/>
        <v>-9.5976038546685766E-2</v>
      </c>
      <c r="O13" s="26"/>
      <c r="P13" s="5"/>
      <c r="Q13" s="37">
        <f t="shared" si="4"/>
        <v>7679</v>
      </c>
      <c r="R13" s="68">
        <f t="shared" si="5"/>
        <v>6942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43</v>
      </c>
      <c r="B14" s="33" t="s">
        <v>29</v>
      </c>
      <c r="C14" s="57">
        <v>8</v>
      </c>
      <c r="D14" s="50" t="s">
        <v>12</v>
      </c>
      <c r="E14" s="37">
        <v>1739</v>
      </c>
      <c r="F14" s="46">
        <f>E14/E23</f>
        <v>4.0646985952364253E-2</v>
      </c>
      <c r="G14" s="47">
        <f t="shared" si="0"/>
        <v>-299</v>
      </c>
      <c r="H14" s="48">
        <f t="shared" si="1"/>
        <v>-0.17193789534215065</v>
      </c>
      <c r="I14" s="37">
        <v>1836</v>
      </c>
      <c r="J14" s="46">
        <f>I14/I23</f>
        <v>4.314822213343987E-2</v>
      </c>
      <c r="K14" s="80">
        <v>1440</v>
      </c>
      <c r="L14" s="46">
        <f>K14/K23</f>
        <v>3.8933650570486131E-2</v>
      </c>
      <c r="M14" s="49">
        <f t="shared" si="2"/>
        <v>-396</v>
      </c>
      <c r="N14" s="35">
        <f t="shared" si="3"/>
        <v>-0.21568627450980393</v>
      </c>
      <c r="O14" s="26"/>
      <c r="P14" s="5"/>
      <c r="Q14" s="37">
        <f t="shared" si="4"/>
        <v>1836</v>
      </c>
      <c r="R14" s="68">
        <f t="shared" si="5"/>
        <v>1440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44</v>
      </c>
      <c r="B15" s="33" t="s">
        <v>30</v>
      </c>
      <c r="C15" s="57">
        <v>9</v>
      </c>
      <c r="D15" s="51" t="s">
        <v>13</v>
      </c>
      <c r="E15" s="37">
        <v>8728</v>
      </c>
      <c r="F15" s="46">
        <f>E15/E23</f>
        <v>0.20400626417034803</v>
      </c>
      <c r="G15" s="47">
        <f t="shared" si="0"/>
        <v>-3236</v>
      </c>
      <c r="H15" s="48">
        <f t="shared" si="1"/>
        <v>-0.37076076993583867</v>
      </c>
      <c r="I15" s="37">
        <v>6566</v>
      </c>
      <c r="J15" s="46">
        <f>I15/I23</f>
        <v>0.15430894691076591</v>
      </c>
      <c r="K15" s="80">
        <v>5492</v>
      </c>
      <c r="L15" s="46">
        <f>K15/K23</f>
        <v>0.14848861731465959</v>
      </c>
      <c r="M15" s="49">
        <f t="shared" si="2"/>
        <v>-1074</v>
      </c>
      <c r="N15" s="35">
        <f t="shared" si="3"/>
        <v>-0.16356990557416998</v>
      </c>
      <c r="O15" s="26"/>
      <c r="P15" s="5"/>
      <c r="Q15" s="37">
        <f t="shared" si="4"/>
        <v>6566</v>
      </c>
      <c r="R15" s="68">
        <f t="shared" si="5"/>
        <v>5492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45</v>
      </c>
      <c r="B16" s="33" t="s">
        <v>31</v>
      </c>
      <c r="C16" s="57">
        <v>10</v>
      </c>
      <c r="D16" s="51" t="s">
        <v>14</v>
      </c>
      <c r="E16" s="37">
        <v>581</v>
      </c>
      <c r="F16" s="46">
        <f>E16/E23</f>
        <v>1.3580160344061894E-2</v>
      </c>
      <c r="G16" s="47">
        <f t="shared" si="0"/>
        <v>-31</v>
      </c>
      <c r="H16" s="48">
        <f t="shared" si="1"/>
        <v>-5.3356282271944923E-2</v>
      </c>
      <c r="I16" s="37">
        <v>855</v>
      </c>
      <c r="J16" s="46">
        <f>I16/I23</f>
        <v>2.0093534817043079E-2</v>
      </c>
      <c r="K16" s="80">
        <v>550</v>
      </c>
      <c r="L16" s="46">
        <f>K16/K23</f>
        <v>1.4870491537338453E-2</v>
      </c>
      <c r="M16" s="49">
        <f t="shared" si="2"/>
        <v>-305</v>
      </c>
      <c r="N16" s="35">
        <f t="shared" si="3"/>
        <v>-0.35672514619883039</v>
      </c>
      <c r="O16" s="26"/>
      <c r="P16" s="5"/>
      <c r="Q16" s="37">
        <f t="shared" si="4"/>
        <v>855</v>
      </c>
      <c r="R16" s="68">
        <f t="shared" si="5"/>
        <v>550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46</v>
      </c>
      <c r="B17" s="33" t="s">
        <v>32</v>
      </c>
      <c r="C17" s="57">
        <v>11</v>
      </c>
      <c r="D17" s="45" t="s">
        <v>15</v>
      </c>
      <c r="E17" s="37">
        <v>994</v>
      </c>
      <c r="F17" s="46">
        <f>E17/E23</f>
        <v>2.3233527335623963E-2</v>
      </c>
      <c r="G17" s="47">
        <f t="shared" si="0"/>
        <v>209</v>
      </c>
      <c r="H17" s="48">
        <f t="shared" si="1"/>
        <v>0.21026156941649898</v>
      </c>
      <c r="I17" s="37">
        <v>1296</v>
      </c>
      <c r="J17" s="46">
        <f>I17/I23</f>
        <v>3.0457568564781087E-2</v>
      </c>
      <c r="K17" s="80">
        <v>1203</v>
      </c>
      <c r="L17" s="46">
        <f>K17/K23</f>
        <v>3.2525820580760291E-2</v>
      </c>
      <c r="M17" s="49">
        <f t="shared" si="2"/>
        <v>-93</v>
      </c>
      <c r="N17" s="35">
        <f t="shared" si="3"/>
        <v>-7.1759259259259259E-2</v>
      </c>
      <c r="O17" s="26"/>
      <c r="P17" s="5"/>
      <c r="Q17" s="37">
        <f t="shared" si="4"/>
        <v>1296</v>
      </c>
      <c r="R17" s="68">
        <f t="shared" si="5"/>
        <v>1203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47</v>
      </c>
      <c r="B18" s="33" t="s">
        <v>33</v>
      </c>
      <c r="C18" s="57">
        <v>12</v>
      </c>
      <c r="D18" s="45" t="s">
        <v>16</v>
      </c>
      <c r="E18" s="37">
        <v>302</v>
      </c>
      <c r="F18" s="46">
        <f>E18/E23</f>
        <v>7.0588785265175424E-3</v>
      </c>
      <c r="G18" s="47">
        <f t="shared" si="0"/>
        <v>-48</v>
      </c>
      <c r="H18" s="48">
        <f t="shared" si="1"/>
        <v>-0.15894039735099338</v>
      </c>
      <c r="I18" s="37">
        <v>250</v>
      </c>
      <c r="J18" s="46">
        <f>I18/I23</f>
        <v>5.8753025780827715E-3</v>
      </c>
      <c r="K18" s="80">
        <v>254</v>
      </c>
      <c r="L18" s="46">
        <f>K18/K23</f>
        <v>6.8674633645163033E-3</v>
      </c>
      <c r="M18" s="49">
        <f t="shared" si="2"/>
        <v>4</v>
      </c>
      <c r="N18" s="35">
        <f t="shared" si="3"/>
        <v>1.6E-2</v>
      </c>
      <c r="O18" s="26"/>
      <c r="P18" s="5"/>
      <c r="Q18" s="37">
        <f t="shared" si="4"/>
        <v>250</v>
      </c>
      <c r="R18" s="68">
        <f t="shared" si="5"/>
        <v>254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7" x14ac:dyDescent="0.2">
      <c r="A19" s="34" t="s">
        <v>48</v>
      </c>
      <c r="B19" s="34" t="s">
        <v>49</v>
      </c>
      <c r="C19" s="57">
        <v>13</v>
      </c>
      <c r="D19" s="45" t="s">
        <v>17</v>
      </c>
      <c r="E19" s="37">
        <v>4798</v>
      </c>
      <c r="F19" s="46">
        <f>E19/E23</f>
        <v>0.11214734824579857</v>
      </c>
      <c r="G19" s="47">
        <f t="shared" si="0"/>
        <v>-699</v>
      </c>
      <c r="H19" s="48">
        <f t="shared" si="1"/>
        <v>-0.14568570237598999</v>
      </c>
      <c r="I19" s="37">
        <v>4780</v>
      </c>
      <c r="J19" s="46">
        <f>I19/I23</f>
        <v>0.11233578529294258</v>
      </c>
      <c r="K19" s="80">
        <v>4099</v>
      </c>
      <c r="L19" s="46">
        <f>K19/K23</f>
        <v>0.11082571783918239</v>
      </c>
      <c r="M19" s="49">
        <f t="shared" si="2"/>
        <v>-681</v>
      </c>
      <c r="N19" s="35">
        <f t="shared" si="3"/>
        <v>-0.14246861924686194</v>
      </c>
      <c r="O19" s="26"/>
      <c r="P19" s="5"/>
      <c r="Q19" s="37">
        <f t="shared" si="4"/>
        <v>4780</v>
      </c>
      <c r="R19" s="68">
        <f t="shared" si="5"/>
        <v>4099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J19" s="36"/>
      <c r="AK19" s="36"/>
    </row>
    <row r="20" spans="1:37" x14ac:dyDescent="0.2">
      <c r="A20" s="34" t="s">
        <v>50</v>
      </c>
      <c r="B20" s="34" t="s">
        <v>51</v>
      </c>
      <c r="C20" s="57">
        <v>14</v>
      </c>
      <c r="D20" s="45" t="s">
        <v>18</v>
      </c>
      <c r="E20" s="37">
        <v>493</v>
      </c>
      <c r="F20" s="46">
        <f>E20/E23</f>
        <v>1.1523268587990557E-2</v>
      </c>
      <c r="G20" s="47">
        <f t="shared" si="0"/>
        <v>-47</v>
      </c>
      <c r="H20" s="48">
        <f t="shared" si="1"/>
        <v>-9.5334685598377281E-2</v>
      </c>
      <c r="I20" s="37">
        <v>508</v>
      </c>
      <c r="J20" s="46">
        <f>I20/I23</f>
        <v>1.193861483866419E-2</v>
      </c>
      <c r="K20" s="80">
        <v>446</v>
      </c>
      <c r="L20" s="46">
        <f>K20/K23</f>
        <v>1.2058616773914455E-2</v>
      </c>
      <c r="M20" s="49">
        <f t="shared" si="2"/>
        <v>-62</v>
      </c>
      <c r="N20" s="35">
        <f t="shared" si="3"/>
        <v>-0.12204724409448819</v>
      </c>
      <c r="O20" s="26"/>
      <c r="P20" s="5"/>
      <c r="Q20" s="37">
        <f t="shared" si="4"/>
        <v>508</v>
      </c>
      <c r="R20" s="68">
        <f t="shared" si="5"/>
        <v>446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7" x14ac:dyDescent="0.2">
      <c r="C21" s="57">
        <v>15</v>
      </c>
      <c r="D21" s="45" t="s">
        <v>19</v>
      </c>
      <c r="E21" s="37">
        <v>4863</v>
      </c>
      <c r="F21" s="46">
        <f>E21/E23</f>
        <v>0.1136666432928967</v>
      </c>
      <c r="G21" s="47">
        <f t="shared" si="0"/>
        <v>-433</v>
      </c>
      <c r="H21" s="48">
        <f t="shared" si="1"/>
        <v>-8.9039687435739256E-2</v>
      </c>
      <c r="I21" s="37">
        <v>4861</v>
      </c>
      <c r="J21" s="46">
        <f>I21/I23</f>
        <v>0.11423938332824141</v>
      </c>
      <c r="K21" s="80">
        <v>4430</v>
      </c>
      <c r="L21" s="46">
        <f>K21/K23</f>
        <v>0.11977505001892608</v>
      </c>
      <c r="M21" s="49">
        <f t="shared" si="2"/>
        <v>-431</v>
      </c>
      <c r="N21" s="35">
        <f t="shared" si="3"/>
        <v>-8.8664883768771852E-2</v>
      </c>
      <c r="O21" s="26"/>
      <c r="P21" s="5"/>
      <c r="Q21" s="37">
        <f t="shared" si="4"/>
        <v>4861</v>
      </c>
      <c r="R21" s="68">
        <f t="shared" si="5"/>
        <v>4430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5"/>
      <c r="AH21" s="1"/>
    </row>
    <row r="22" spans="1:37" x14ac:dyDescent="0.2">
      <c r="C22" s="57">
        <v>16</v>
      </c>
      <c r="D22" s="50" t="s">
        <v>20</v>
      </c>
      <c r="E22" s="37">
        <v>4437</v>
      </c>
      <c r="F22" s="46">
        <f>E22/E23</f>
        <v>0.10370941729191502</v>
      </c>
      <c r="G22" s="47">
        <f t="shared" si="0"/>
        <v>-221</v>
      </c>
      <c r="H22" s="48">
        <f t="shared" si="1"/>
        <v>-4.9808429118773943E-2</v>
      </c>
      <c r="I22" s="37">
        <v>3995</v>
      </c>
      <c r="J22" s="46">
        <f>I22/I23</f>
        <v>9.3887335197762684E-2</v>
      </c>
      <c r="K22" s="80">
        <v>4216</v>
      </c>
      <c r="L22" s="46">
        <f>K22/K23</f>
        <v>0.1139890769480344</v>
      </c>
      <c r="M22" s="49">
        <f t="shared" si="2"/>
        <v>221</v>
      </c>
      <c r="N22" s="35">
        <f t="shared" si="3"/>
        <v>5.5319148936170209E-2</v>
      </c>
      <c r="O22" s="26"/>
      <c r="P22" s="5"/>
      <c r="Q22" s="37">
        <f t="shared" si="4"/>
        <v>3995</v>
      </c>
      <c r="R22" s="68">
        <f t="shared" si="5"/>
        <v>4216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7" ht="13.5" thickBot="1" x14ac:dyDescent="0.25">
      <c r="C23" s="58"/>
      <c r="D23" s="59" t="s">
        <v>0</v>
      </c>
      <c r="E23" s="60">
        <f>SUM(E7:E22)</f>
        <v>42783</v>
      </c>
      <c r="F23" s="61">
        <f>E23/E23</f>
        <v>1</v>
      </c>
      <c r="G23" s="62">
        <f t="shared" si="0"/>
        <v>-5797</v>
      </c>
      <c r="H23" s="63">
        <f t="shared" si="1"/>
        <v>-0.1354977444311993</v>
      </c>
      <c r="I23" s="64">
        <f>SUM(I7:I22)</f>
        <v>42551</v>
      </c>
      <c r="J23" s="61">
        <f>I23/I23</f>
        <v>1</v>
      </c>
      <c r="K23" s="60">
        <f>SUM(K7:K22)</f>
        <v>36986</v>
      </c>
      <c r="L23" s="61">
        <f>K23/K23</f>
        <v>1</v>
      </c>
      <c r="M23" s="64">
        <f t="shared" si="2"/>
        <v>-5565</v>
      </c>
      <c r="N23" s="65">
        <f t="shared" si="3"/>
        <v>-0.13078423538812248</v>
      </c>
      <c r="O23" s="27"/>
      <c r="P23" s="5"/>
      <c r="Q23" s="72">
        <f>SUM(Q7:Q22)</f>
        <v>42551</v>
      </c>
      <c r="R23" s="73">
        <f>SUM(R7:R22)</f>
        <v>36986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</row>
    <row r="24" spans="1:37" s="18" customFormat="1" x14ac:dyDescent="0.2">
      <c r="C24" s="8"/>
      <c r="D24" s="9"/>
      <c r="E24" s="10"/>
      <c r="F24" s="11"/>
      <c r="G24" s="12"/>
      <c r="H24" s="13"/>
      <c r="I24" s="14"/>
      <c r="J24" s="15"/>
      <c r="K24" s="14"/>
      <c r="L24" s="16"/>
      <c r="M24" s="14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6"/>
      <c r="AF24" s="26"/>
      <c r="AG24" s="26"/>
      <c r="AH24" s="26"/>
      <c r="AI24" s="26"/>
      <c r="AJ24" s="26"/>
    </row>
    <row r="25" spans="1:37" x14ac:dyDescent="0.2"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H30" s="1"/>
    </row>
    <row r="31" spans="1:37" x14ac:dyDescent="0.2">
      <c r="AH31" s="2"/>
    </row>
    <row r="32" spans="1:37" x14ac:dyDescent="0.2">
      <c r="AI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56" spans="5:14" x14ac:dyDescent="0.2">
      <c r="M56" s="28"/>
    </row>
    <row r="59" spans="5:14" x14ac:dyDescent="0.2">
      <c r="F59" s="29"/>
      <c r="H59" s="30"/>
      <c r="J59" s="29"/>
      <c r="L59" s="29"/>
      <c r="N59" s="30"/>
    </row>
    <row r="60" spans="5:14" x14ac:dyDescent="0.2">
      <c r="F60" s="29"/>
      <c r="H60" s="30"/>
      <c r="J60" s="29"/>
      <c r="L60" s="29"/>
      <c r="N60" s="30"/>
    </row>
    <row r="61" spans="5:14" x14ac:dyDescent="0.2">
      <c r="E61" s="31"/>
      <c r="F61" s="29"/>
      <c r="H61" s="30"/>
      <c r="J61" s="29"/>
      <c r="L61" s="29"/>
      <c r="M61" s="31"/>
      <c r="N61" s="30"/>
    </row>
    <row r="62" spans="5:14" x14ac:dyDescent="0.2">
      <c r="F62" s="29"/>
      <c r="H62" s="30"/>
      <c r="J62" s="29"/>
      <c r="L62" s="29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E64" s="31"/>
      <c r="F64" s="29"/>
      <c r="H64" s="30"/>
      <c r="J64" s="29"/>
      <c r="L64" s="29"/>
      <c r="M64" s="31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F68" s="29"/>
      <c r="H68" s="30"/>
      <c r="J68" s="29"/>
      <c r="L68" s="29"/>
      <c r="N68" s="30"/>
    </row>
    <row r="69" spans="5:14" x14ac:dyDescent="0.2">
      <c r="E69" s="31"/>
      <c r="F69" s="29"/>
      <c r="H69" s="30"/>
      <c r="J69" s="29"/>
      <c r="L69" s="29"/>
      <c r="M69" s="31"/>
      <c r="N69" s="30"/>
    </row>
    <row r="70" spans="5:14" x14ac:dyDescent="0.2">
      <c r="F70" s="29"/>
      <c r="H70" s="30"/>
      <c r="J70" s="29"/>
      <c r="L70" s="29"/>
      <c r="N70" s="30"/>
    </row>
    <row r="71" spans="5:14" x14ac:dyDescent="0.2">
      <c r="E71" s="31"/>
      <c r="F71" s="29"/>
      <c r="H71" s="30"/>
      <c r="J71" s="29"/>
      <c r="L71" s="29"/>
      <c r="N71" s="30"/>
    </row>
    <row r="72" spans="5:14" x14ac:dyDescent="0.2">
      <c r="E72" s="31"/>
      <c r="F72" s="29"/>
      <c r="G72" s="31"/>
      <c r="H72" s="30"/>
      <c r="J72" s="29"/>
      <c r="L72" s="29"/>
      <c r="M72" s="31"/>
      <c r="N72" s="30"/>
    </row>
    <row r="73" spans="5:14" x14ac:dyDescent="0.2">
      <c r="F73" s="29"/>
      <c r="H73" s="30"/>
      <c r="J73" s="29"/>
      <c r="L73" s="29"/>
      <c r="M73" s="31"/>
      <c r="N73" s="30"/>
    </row>
    <row r="74" spans="5:14" x14ac:dyDescent="0.2">
      <c r="E74" s="31"/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G75" s="31"/>
      <c r="H75" s="30"/>
      <c r="I75" s="31"/>
      <c r="J75" s="29"/>
      <c r="K75" s="31"/>
      <c r="L75" s="29"/>
      <c r="M75" s="31"/>
      <c r="N75" s="30"/>
    </row>
  </sheetData>
  <mergeCells count="8">
    <mergeCell ref="Q5:R5"/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2016-05-03T08:32:42Z</cp:lastPrinted>
  <dcterms:created xsi:type="dcterms:W3CDTF">2003-06-02T05:51:50Z</dcterms:created>
  <dcterms:modified xsi:type="dcterms:W3CDTF">2016-05-03T08:32:56Z</dcterms:modified>
</cp:coreProperties>
</file>